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Large_All_2003" sheetId="1" r:id="rId1"/>
    <sheet name="Large_All_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<sst xmlns="http://schemas.openxmlformats.org/spreadsheetml/2006/main" count="180" uniqueCount="52">
  <si>
    <t>BANGOR HYDRO ELECTRIC COMPANY</t>
  </si>
  <si>
    <t>Large Standard Offer Group</t>
  </si>
  <si>
    <t>All Eligible Large Customers</t>
  </si>
  <si>
    <t>Billing Determinants by Rate Class &amp; Voltage Level</t>
  </si>
  <si>
    <t>Class</t>
  </si>
  <si>
    <t>Total PP-TOU</t>
  </si>
  <si>
    <t>Total PP-TOU, voltage discount</t>
  </si>
  <si>
    <t>Total Large Industrials</t>
  </si>
  <si>
    <t>Total Large Customer Load</t>
  </si>
  <si>
    <t>BHE TOU Periods</t>
  </si>
  <si>
    <t xml:space="preserve">   weekdays</t>
  </si>
  <si>
    <t xml:space="preserve">   weekends/holidays</t>
  </si>
  <si>
    <t>Voltage</t>
  </si>
  <si>
    <t>Primary</t>
  </si>
  <si>
    <t>SubX</t>
  </si>
  <si>
    <t>XMSN</t>
  </si>
  <si>
    <t>Peak Hours</t>
  </si>
  <si>
    <t>Shoulder Hours</t>
  </si>
  <si>
    <t>Off-Peak Hours</t>
  </si>
  <si>
    <t>Rate</t>
  </si>
  <si>
    <t>C006</t>
  </si>
  <si>
    <t>C008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</si>
  <si>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</si>
  <si>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</si>
  <si>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</si>
  <si>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</si>
  <si>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</si>
  <si>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</si>
  <si>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</si>
  <si>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</si>
  <si>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</si>
  <si>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</si>
  <si>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</si>
  <si>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</si>
  <si>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</si>
  <si>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</si>
  <si>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</si>
  <si>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</si>
  <si>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</si>
  <si>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</si>
  <si>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</si>
  <si>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</si>
  <si>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</si>
  <si>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</si>
  <si>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</si>
  <si>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</si>
  <si>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</si>
  <si>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 xml:space="preserve">  Total/Avg</t>
  </si>
  <si>
    <t xml:space="preserve">        2003</t>
  </si>
  <si>
    <t>Jan-04</t>
  </si>
  <si>
    <t>Feb-04</t>
  </si>
  <si>
    <t>Mar-04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</si>
</sst>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17" fontId="0" fillId="0" borderId="1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1" xfId="0" applyNumberFormat="1" applyFont="1" applyFill="1" applyAlignment="1">
      <alignment/>
    </xf>
    <xf numFmtId="0" fontId="5" fillId="2" borderId="1" xfId="0" applyNumberFormat="1" applyFont="1" applyFill="1" applyAlignment="1">
      <alignment/>
    </xf>
    <xf numFmtId="17" fontId="4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17" fontId="0" fillId="2" borderId="0" xfId="0" applyNumberFormat="1" applyFont="1" applyFill="1" applyAlignment="1">
      <alignment horizontal="left"/>
    </xf>
    <xf numFmtId="17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showOutlineSymbols="0" zoomScale="87" zoomScaleNormal="87" workbookViewId="0" topLeftCell="A1">
      <selection activeCell="A9" sqref="A9"/>
    </sheetView>
  </sheetViews>
  <sheetFormatPr defaultColWidth="8.88671875" defaultRowHeight="15"/>
  <cols>
    <col min="1" max="4" width="9.6640625" style="1" customWidth="1"/>
    <col min="5" max="16" width="10.6640625" style="1" customWidth="1"/>
    <col min="17" max="17" width="12.6640625" style="1" customWidth="1"/>
    <col min="18" max="16384" width="9.6640625" style="1" customWidth="1"/>
  </cols>
  <sheetData>
    <row r="1" spans="1:2" ht="18">
      <c r="A1" s="2" t="s">
        <v>0</v>
      </c>
      <c r="B1" s="3"/>
    </row>
    <row r="2" spans="1:3" ht="18">
      <c r="A2" s="4" t="s">
        <v>1</v>
      </c>
      <c r="B2" s="5"/>
      <c r="C2" s="6"/>
    </row>
    <row r="3" spans="1:3" ht="18">
      <c r="A3" s="4" t="s">
        <v>2</v>
      </c>
      <c r="B3" s="5"/>
      <c r="C3" s="6"/>
    </row>
    <row r="4" ht="15">
      <c r="A4" s="7" t="s">
        <v>3</v>
      </c>
    </row>
    <row r="5" spans="1:17" ht="15.75">
      <c r="A5" s="3"/>
      <c r="B5" s="3"/>
      <c r="Q5" s="3" t="s">
        <v>47</v>
      </c>
    </row>
    <row r="6" spans="1:17" ht="15.75">
      <c r="A6" s="8" t="s">
        <v>4</v>
      </c>
      <c r="B6" s="9" t="s">
        <v>12</v>
      </c>
      <c r="C6" s="7" t="s">
        <v>19</v>
      </c>
      <c r="D6" s="10"/>
      <c r="E6" s="11" t="s">
        <v>35</v>
      </c>
      <c r="F6" s="11" t="s">
        <v>36</v>
      </c>
      <c r="G6" s="11" t="s">
        <v>37</v>
      </c>
      <c r="H6" s="11" t="s">
        <v>38</v>
      </c>
      <c r="I6" s="11" t="s">
        <v>39</v>
      </c>
      <c r="J6" s="11" t="s">
        <v>40</v>
      </c>
      <c r="K6" s="11" t="s">
        <v>41</v>
      </c>
      <c r="L6" s="11" t="s">
        <v>42</v>
      </c>
      <c r="M6" s="11" t="s">
        <v>43</v>
      </c>
      <c r="N6" s="11" t="s">
        <v>44</v>
      </c>
      <c r="O6" s="11" t="s">
        <v>45</v>
      </c>
      <c r="P6" s="11" t="s">
        <v>46</v>
      </c>
      <c r="Q6" s="3" t="s">
        <v>48</v>
      </c>
    </row>
    <row r="7" spans="1:17" ht="15">
      <c r="A7" s="12"/>
      <c r="B7" s="13"/>
      <c r="C7" s="14"/>
      <c r="D7" s="1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.75">
      <c r="A8" s="7" t="s">
        <v>5</v>
      </c>
      <c r="Q8" s="3"/>
    </row>
    <row r="9" spans="2:17" ht="15.75">
      <c r="B9" s="7" t="s">
        <v>13</v>
      </c>
      <c r="C9" s="7" t="s">
        <v>20</v>
      </c>
      <c r="D9" s="16" t="s">
        <v>22</v>
      </c>
      <c r="E9" s="1">
        <v>23</v>
      </c>
      <c r="F9" s="1">
        <v>23</v>
      </c>
      <c r="G9" s="1">
        <v>23</v>
      </c>
      <c r="H9" s="1">
        <v>23</v>
      </c>
      <c r="I9" s="1">
        <v>23</v>
      </c>
      <c r="J9" s="1">
        <v>23</v>
      </c>
      <c r="K9" s="1">
        <v>23</v>
      </c>
      <c r="L9" s="1">
        <v>23</v>
      </c>
      <c r="M9" s="1">
        <v>23</v>
      </c>
      <c r="N9" s="1">
        <v>23</v>
      </c>
      <c r="O9" s="1">
        <v>23</v>
      </c>
      <c r="P9" s="1">
        <v>23</v>
      </c>
      <c r="Q9" s="17">
        <f>AVERAGE(E9:P9)</f>
        <v>23</v>
      </c>
    </row>
    <row r="10" spans="4:17" ht="15.75">
      <c r="D10" s="16" t="s">
        <v>23</v>
      </c>
      <c r="E10" s="18">
        <v>12720143</v>
      </c>
      <c r="F10" s="18">
        <v>12026314</v>
      </c>
      <c r="G10" s="18">
        <v>12632196</v>
      </c>
      <c r="H10" s="18">
        <v>12358497</v>
      </c>
      <c r="I10" s="18">
        <v>12583116</v>
      </c>
      <c r="J10" s="18">
        <v>12866803</v>
      </c>
      <c r="K10" s="18">
        <v>13711157</v>
      </c>
      <c r="L10" s="18">
        <v>15498201</v>
      </c>
      <c r="M10" s="18">
        <v>14083763</v>
      </c>
      <c r="N10" s="18">
        <v>13337582</v>
      </c>
      <c r="O10" s="18">
        <v>12346883</v>
      </c>
      <c r="P10" s="18">
        <v>12503755</v>
      </c>
      <c r="Q10" s="17">
        <f aca="true" t="shared" si="0" ref="Q10:Q16">SUM(E10:P10)</f>
        <v>156668410</v>
      </c>
    </row>
    <row r="11" spans="4:17" ht="15.75">
      <c r="D11" s="16" t="s">
        <v>24</v>
      </c>
      <c r="E11" s="18">
        <v>3793200</v>
      </c>
      <c r="F11" s="18">
        <v>3549221</v>
      </c>
      <c r="G11" s="18">
        <v>3722540</v>
      </c>
      <c r="H11" s="18">
        <v>3758475</v>
      </c>
      <c r="I11" s="18">
        <v>3702304</v>
      </c>
      <c r="J11" s="18">
        <v>3883970</v>
      </c>
      <c r="K11" s="18">
        <v>4181832</v>
      </c>
      <c r="L11" s="18">
        <v>4538211</v>
      </c>
      <c r="M11" s="18">
        <v>4225728</v>
      </c>
      <c r="N11" s="18">
        <v>4062900</v>
      </c>
      <c r="O11" s="18">
        <v>3268936</v>
      </c>
      <c r="P11" s="18">
        <v>3830472</v>
      </c>
      <c r="Q11" s="17">
        <f t="shared" si="0"/>
        <v>46517789</v>
      </c>
    </row>
    <row r="12" spans="4:17" ht="15.75">
      <c r="D12" s="16" t="s">
        <v>25</v>
      </c>
      <c r="E12" s="18">
        <v>3650336</v>
      </c>
      <c r="F12" s="18">
        <v>3476363</v>
      </c>
      <c r="G12" s="18">
        <v>3613924</v>
      </c>
      <c r="H12" s="18">
        <v>3471301</v>
      </c>
      <c r="I12" s="18">
        <v>3740947</v>
      </c>
      <c r="J12" s="18">
        <v>3734092</v>
      </c>
      <c r="K12" s="18">
        <v>3920113</v>
      </c>
      <c r="L12" s="18">
        <v>4590885</v>
      </c>
      <c r="M12" s="18">
        <v>4165852</v>
      </c>
      <c r="N12" s="18">
        <v>3779162</v>
      </c>
      <c r="O12" s="18">
        <v>3948996</v>
      </c>
      <c r="P12" s="18">
        <v>3467688</v>
      </c>
      <c r="Q12" s="17">
        <f t="shared" si="0"/>
        <v>45559659</v>
      </c>
    </row>
    <row r="13" spans="4:17" ht="15.75">
      <c r="D13" s="16" t="s">
        <v>26</v>
      </c>
      <c r="E13" s="18">
        <v>5276607</v>
      </c>
      <c r="F13" s="18">
        <v>5000730</v>
      </c>
      <c r="G13" s="18">
        <v>5295732</v>
      </c>
      <c r="H13" s="18">
        <v>5128721</v>
      </c>
      <c r="I13" s="18">
        <v>5139865</v>
      </c>
      <c r="J13" s="18">
        <v>5248741</v>
      </c>
      <c r="K13" s="18">
        <v>5609212</v>
      </c>
      <c r="L13" s="18">
        <v>6369105</v>
      </c>
      <c r="M13" s="18">
        <v>5692183</v>
      </c>
      <c r="N13" s="18">
        <v>5495520</v>
      </c>
      <c r="O13" s="18">
        <v>5128951</v>
      </c>
      <c r="P13" s="18">
        <v>5205595</v>
      </c>
      <c r="Q13" s="17">
        <f t="shared" si="0"/>
        <v>64590962</v>
      </c>
    </row>
    <row r="14" spans="4:17" ht="15.75">
      <c r="D14" s="16" t="s">
        <v>27</v>
      </c>
      <c r="E14" s="18">
        <v>25093</v>
      </c>
      <c r="F14" s="18">
        <v>24865</v>
      </c>
      <c r="G14" s="18">
        <v>25177</v>
      </c>
      <c r="H14" s="18">
        <v>25931</v>
      </c>
      <c r="I14" s="18">
        <v>25978</v>
      </c>
      <c r="J14" s="18">
        <v>28041</v>
      </c>
      <c r="K14" s="18">
        <v>28102</v>
      </c>
      <c r="L14" s="18">
        <v>29885</v>
      </c>
      <c r="M14" s="18">
        <v>29661</v>
      </c>
      <c r="N14" s="18">
        <v>26983</v>
      </c>
      <c r="O14" s="18">
        <v>25537</v>
      </c>
      <c r="P14" s="18">
        <v>24596</v>
      </c>
      <c r="Q14" s="17">
        <f t="shared" si="0"/>
        <v>319849</v>
      </c>
    </row>
    <row r="15" spans="4:17" ht="15.75">
      <c r="D15" s="16" t="s">
        <v>28</v>
      </c>
      <c r="E15" s="18">
        <v>24570</v>
      </c>
      <c r="F15" s="18">
        <v>24725</v>
      </c>
      <c r="G15" s="18">
        <v>24801</v>
      </c>
      <c r="H15" s="18">
        <v>25775</v>
      </c>
      <c r="I15" s="18">
        <v>26016</v>
      </c>
      <c r="J15" s="18">
        <v>27881</v>
      </c>
      <c r="K15" s="18">
        <v>27934</v>
      </c>
      <c r="L15" s="18">
        <v>29944</v>
      </c>
      <c r="M15" s="18">
        <v>29900</v>
      </c>
      <c r="N15" s="18">
        <v>26541</v>
      </c>
      <c r="O15" s="18">
        <v>25259</v>
      </c>
      <c r="P15" s="18">
        <v>24283</v>
      </c>
      <c r="Q15" s="17">
        <f t="shared" si="0"/>
        <v>317629</v>
      </c>
    </row>
    <row r="16" spans="4:17" ht="15.75">
      <c r="D16" s="7" t="s">
        <v>29</v>
      </c>
      <c r="E16" s="18">
        <v>22406</v>
      </c>
      <c r="F16" s="18">
        <v>22680</v>
      </c>
      <c r="G16" s="18">
        <v>22194</v>
      </c>
      <c r="H16" s="18">
        <v>23318</v>
      </c>
      <c r="I16" s="18">
        <v>22845</v>
      </c>
      <c r="J16" s="18">
        <v>23895</v>
      </c>
      <c r="K16" s="18">
        <v>24056</v>
      </c>
      <c r="L16" s="18">
        <v>27101</v>
      </c>
      <c r="M16" s="18">
        <v>26733</v>
      </c>
      <c r="N16" s="18">
        <v>23607</v>
      </c>
      <c r="O16" s="18">
        <v>23102</v>
      </c>
      <c r="P16" s="18">
        <v>22410</v>
      </c>
      <c r="Q16" s="17">
        <f t="shared" si="0"/>
        <v>284347</v>
      </c>
    </row>
    <row r="17" spans="5:17" ht="15.75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"/>
    </row>
    <row r="18" spans="1:17" ht="15.75">
      <c r="A18" s="7" t="s">
        <v>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"/>
    </row>
    <row r="19" spans="2:17" ht="15.75">
      <c r="B19" s="7" t="s">
        <v>14</v>
      </c>
      <c r="C19" s="7" t="s">
        <v>21</v>
      </c>
      <c r="D19" s="16" t="s">
        <v>22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7">
        <f>AVERAGE(E19:P19)</f>
        <v>5</v>
      </c>
    </row>
    <row r="20" spans="4:17" ht="15.75">
      <c r="D20" s="16" t="s">
        <v>23</v>
      </c>
      <c r="E20" s="18">
        <v>2729450</v>
      </c>
      <c r="F20" s="18">
        <v>2273800</v>
      </c>
      <c r="G20" s="18">
        <v>2450100</v>
      </c>
      <c r="H20" s="18">
        <v>2470800</v>
      </c>
      <c r="I20" s="18">
        <v>2331500</v>
      </c>
      <c r="J20" s="18">
        <v>2350200</v>
      </c>
      <c r="K20" s="18">
        <v>2832400</v>
      </c>
      <c r="L20" s="18">
        <v>3631600</v>
      </c>
      <c r="M20" s="18">
        <v>2716000</v>
      </c>
      <c r="N20" s="18">
        <v>2411200</v>
      </c>
      <c r="O20" s="18">
        <v>2191800</v>
      </c>
      <c r="P20" s="18">
        <v>2260800</v>
      </c>
      <c r="Q20" s="17">
        <f aca="true" t="shared" si="1" ref="Q20:Q26">SUM(E20:P20)</f>
        <v>30649650</v>
      </c>
    </row>
    <row r="21" spans="4:17" ht="15.75">
      <c r="D21" s="16" t="s">
        <v>24</v>
      </c>
      <c r="E21" s="18">
        <v>761400</v>
      </c>
      <c r="F21" s="18">
        <v>651650</v>
      </c>
      <c r="G21" s="18">
        <v>694900</v>
      </c>
      <c r="H21" s="18">
        <v>714800</v>
      </c>
      <c r="I21" s="18">
        <v>659800</v>
      </c>
      <c r="J21" s="18">
        <v>699500</v>
      </c>
      <c r="K21" s="18">
        <v>843200</v>
      </c>
      <c r="L21" s="18">
        <v>1040500</v>
      </c>
      <c r="M21" s="18">
        <v>792500</v>
      </c>
      <c r="N21" s="18">
        <v>731200</v>
      </c>
      <c r="O21" s="18">
        <v>563500</v>
      </c>
      <c r="P21" s="18">
        <v>688100</v>
      </c>
      <c r="Q21" s="17">
        <f t="shared" si="1"/>
        <v>8841050</v>
      </c>
    </row>
    <row r="22" spans="4:17" ht="15.75">
      <c r="D22" s="16" t="s">
        <v>25</v>
      </c>
      <c r="E22" s="18">
        <v>801200</v>
      </c>
      <c r="F22" s="18">
        <v>661800</v>
      </c>
      <c r="G22" s="18">
        <v>702350</v>
      </c>
      <c r="H22" s="18">
        <v>710400</v>
      </c>
      <c r="I22" s="18">
        <v>714000</v>
      </c>
      <c r="J22" s="18">
        <v>699600</v>
      </c>
      <c r="K22" s="18">
        <v>838100</v>
      </c>
      <c r="L22" s="18">
        <v>1102900</v>
      </c>
      <c r="M22" s="18">
        <v>823300</v>
      </c>
      <c r="N22" s="18">
        <v>713500</v>
      </c>
      <c r="O22" s="18">
        <v>711300</v>
      </c>
      <c r="P22" s="18">
        <v>648500</v>
      </c>
      <c r="Q22" s="17">
        <f t="shared" si="1"/>
        <v>9126950</v>
      </c>
    </row>
    <row r="23" spans="4:17" ht="15.75">
      <c r="D23" s="16" t="s">
        <v>26</v>
      </c>
      <c r="E23" s="18">
        <v>1166850</v>
      </c>
      <c r="F23" s="18">
        <v>960350</v>
      </c>
      <c r="G23" s="18">
        <v>1052850</v>
      </c>
      <c r="H23" s="18">
        <v>1045600</v>
      </c>
      <c r="I23" s="18">
        <v>957700</v>
      </c>
      <c r="J23" s="18">
        <v>951100</v>
      </c>
      <c r="K23" s="18">
        <v>1151100</v>
      </c>
      <c r="L23" s="18">
        <v>1488200</v>
      </c>
      <c r="M23" s="18">
        <v>1100200</v>
      </c>
      <c r="N23" s="18">
        <v>966500</v>
      </c>
      <c r="O23" s="18">
        <v>917000</v>
      </c>
      <c r="P23" s="18">
        <v>924200</v>
      </c>
      <c r="Q23" s="17">
        <f t="shared" si="1"/>
        <v>12681650</v>
      </c>
    </row>
    <row r="24" spans="4:17" ht="15.75">
      <c r="D24" s="16" t="s">
        <v>27</v>
      </c>
      <c r="E24" s="18">
        <v>6087</v>
      </c>
      <c r="F24" s="18">
        <v>6040</v>
      </c>
      <c r="G24" s="18">
        <v>6610</v>
      </c>
      <c r="H24" s="18">
        <v>7406</v>
      </c>
      <c r="I24" s="18">
        <v>7527</v>
      </c>
      <c r="J24" s="18">
        <v>6532</v>
      </c>
      <c r="K24" s="18">
        <v>8932</v>
      </c>
      <c r="L24" s="18">
        <v>8224</v>
      </c>
      <c r="M24" s="18">
        <v>6566</v>
      </c>
      <c r="N24" s="18">
        <v>6352</v>
      </c>
      <c r="O24" s="18">
        <v>6257</v>
      </c>
      <c r="P24" s="18">
        <v>6312</v>
      </c>
      <c r="Q24" s="17">
        <f t="shared" si="1"/>
        <v>82845</v>
      </c>
    </row>
    <row r="25" spans="4:17" ht="15.75">
      <c r="D25" s="16" t="s">
        <v>28</v>
      </c>
      <c r="E25" s="18">
        <v>6201</v>
      </c>
      <c r="F25" s="18">
        <v>5931</v>
      </c>
      <c r="G25" s="18">
        <v>5638</v>
      </c>
      <c r="H25" s="18">
        <v>7243</v>
      </c>
      <c r="I25" s="18">
        <v>7240</v>
      </c>
      <c r="J25" s="18">
        <v>6401</v>
      </c>
      <c r="K25" s="18">
        <v>6178</v>
      </c>
      <c r="L25" s="18">
        <v>8693</v>
      </c>
      <c r="M25" s="18">
        <v>6699</v>
      </c>
      <c r="N25" s="18">
        <v>6307</v>
      </c>
      <c r="O25" s="18">
        <v>4888</v>
      </c>
      <c r="P25" s="18">
        <v>6047</v>
      </c>
      <c r="Q25" s="17">
        <f t="shared" si="1"/>
        <v>77466</v>
      </c>
    </row>
    <row r="26" spans="4:17" ht="15.75">
      <c r="D26" s="7" t="s">
        <v>29</v>
      </c>
      <c r="E26" s="18">
        <v>6695</v>
      </c>
      <c r="F26" s="18">
        <v>5326</v>
      </c>
      <c r="G26" s="18">
        <v>5283</v>
      </c>
      <c r="H26" s="18">
        <v>8001</v>
      </c>
      <c r="I26" s="18">
        <v>6896</v>
      </c>
      <c r="J26" s="18">
        <v>5283</v>
      </c>
      <c r="K26" s="18">
        <v>5977</v>
      </c>
      <c r="L26" s="18">
        <v>8134</v>
      </c>
      <c r="M26" s="18">
        <v>6642</v>
      </c>
      <c r="N26" s="18">
        <v>5399</v>
      </c>
      <c r="O26" s="18">
        <v>6011</v>
      </c>
      <c r="P26" s="18">
        <v>4990</v>
      </c>
      <c r="Q26" s="17">
        <f t="shared" si="1"/>
        <v>74637</v>
      </c>
    </row>
    <row r="27" spans="5:17" ht="15.75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"/>
    </row>
    <row r="28" spans="1:17" ht="15.75">
      <c r="A28" s="7" t="s">
        <v>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"/>
    </row>
    <row r="29" spans="2:17" ht="15.75">
      <c r="B29" s="7" t="s">
        <v>15</v>
      </c>
      <c r="C29" s="7" t="s">
        <v>21</v>
      </c>
      <c r="D29" s="16" t="s">
        <v>22</v>
      </c>
      <c r="E29" s="1">
        <v>6</v>
      </c>
      <c r="F29" s="1">
        <v>6</v>
      </c>
      <c r="G29" s="1">
        <v>6</v>
      </c>
      <c r="H29" s="1">
        <v>6</v>
      </c>
      <c r="I29" s="1">
        <v>6</v>
      </c>
      <c r="J29" s="1">
        <v>6</v>
      </c>
      <c r="K29" s="1">
        <v>6</v>
      </c>
      <c r="L29" s="1">
        <v>6</v>
      </c>
      <c r="M29" s="1">
        <v>6</v>
      </c>
      <c r="N29" s="1">
        <v>6</v>
      </c>
      <c r="O29" s="1">
        <v>6</v>
      </c>
      <c r="P29" s="1">
        <v>6</v>
      </c>
      <c r="Q29" s="17">
        <f>AVERAGE(E29:P29)</f>
        <v>6</v>
      </c>
    </row>
    <row r="30" spans="4:17" ht="15.75">
      <c r="D30" s="16" t="s">
        <v>23</v>
      </c>
      <c r="E30" s="18">
        <v>960800</v>
      </c>
      <c r="F30" s="18">
        <v>1521600</v>
      </c>
      <c r="G30" s="18">
        <v>1224400</v>
      </c>
      <c r="H30" s="18">
        <v>749000</v>
      </c>
      <c r="I30" s="18">
        <v>1285300</v>
      </c>
      <c r="J30" s="18">
        <v>1095000</v>
      </c>
      <c r="K30" s="18">
        <v>830500</v>
      </c>
      <c r="L30" s="18">
        <v>1171400</v>
      </c>
      <c r="M30" s="18">
        <v>1028000</v>
      </c>
      <c r="N30" s="18">
        <v>329400</v>
      </c>
      <c r="O30" s="18">
        <v>820600</v>
      </c>
      <c r="P30" s="18">
        <v>1170800</v>
      </c>
      <c r="Q30" s="17">
        <f aca="true" t="shared" si="2" ref="Q30:Q36">SUM(E30:P30)</f>
        <v>12186800</v>
      </c>
    </row>
    <row r="31" spans="4:17" ht="15.75">
      <c r="D31" s="16" t="s">
        <v>24</v>
      </c>
      <c r="E31" s="18">
        <v>154700</v>
      </c>
      <c r="F31" s="18">
        <v>297700</v>
      </c>
      <c r="G31" s="18">
        <v>281400</v>
      </c>
      <c r="H31" s="18">
        <v>65000</v>
      </c>
      <c r="I31" s="18">
        <v>224800</v>
      </c>
      <c r="J31" s="18">
        <v>161700</v>
      </c>
      <c r="K31" s="18">
        <v>81600</v>
      </c>
      <c r="L31" s="18">
        <v>76100</v>
      </c>
      <c r="M31" s="18">
        <v>75000</v>
      </c>
      <c r="N31" s="18">
        <v>83500</v>
      </c>
      <c r="O31" s="18">
        <v>119300</v>
      </c>
      <c r="P31" s="18">
        <v>123800</v>
      </c>
      <c r="Q31" s="17">
        <f t="shared" si="2"/>
        <v>1744600</v>
      </c>
    </row>
    <row r="32" spans="4:17" ht="15.75">
      <c r="D32" s="16" t="s">
        <v>25</v>
      </c>
      <c r="E32" s="18">
        <v>122200</v>
      </c>
      <c r="F32" s="18">
        <v>276900</v>
      </c>
      <c r="G32" s="18">
        <v>322900</v>
      </c>
      <c r="H32" s="18">
        <v>65000</v>
      </c>
      <c r="I32" s="18">
        <v>262700</v>
      </c>
      <c r="J32" s="18">
        <v>173200</v>
      </c>
      <c r="K32" s="18">
        <v>73400</v>
      </c>
      <c r="L32" s="18">
        <v>112300</v>
      </c>
      <c r="M32" s="18">
        <v>84000</v>
      </c>
      <c r="N32" s="18">
        <v>68800</v>
      </c>
      <c r="O32" s="18">
        <v>200700</v>
      </c>
      <c r="P32" s="18">
        <v>139900</v>
      </c>
      <c r="Q32" s="17">
        <f t="shared" si="2"/>
        <v>1902000</v>
      </c>
    </row>
    <row r="33" spans="4:17" ht="15.75">
      <c r="D33" s="16" t="s">
        <v>26</v>
      </c>
      <c r="E33" s="18">
        <v>683900</v>
      </c>
      <c r="F33" s="18">
        <v>947000</v>
      </c>
      <c r="G33" s="18">
        <v>620100</v>
      </c>
      <c r="H33" s="18">
        <v>619000</v>
      </c>
      <c r="I33" s="18">
        <v>797800</v>
      </c>
      <c r="J33" s="18">
        <v>760100</v>
      </c>
      <c r="K33" s="18">
        <v>675500</v>
      </c>
      <c r="L33" s="18">
        <v>983000</v>
      </c>
      <c r="M33" s="18">
        <v>869000</v>
      </c>
      <c r="N33" s="18">
        <v>177100</v>
      </c>
      <c r="O33" s="18">
        <v>500600</v>
      </c>
      <c r="P33" s="18">
        <v>907100</v>
      </c>
      <c r="Q33" s="17">
        <f t="shared" si="2"/>
        <v>8540200</v>
      </c>
    </row>
    <row r="34" spans="4:17" ht="15.75">
      <c r="D34" s="16" t="s">
        <v>27</v>
      </c>
      <c r="E34" s="18">
        <v>10858</v>
      </c>
      <c r="F34" s="18">
        <v>12595</v>
      </c>
      <c r="G34" s="18">
        <v>9769</v>
      </c>
      <c r="H34" s="18">
        <v>3141</v>
      </c>
      <c r="I34" s="18">
        <v>12593</v>
      </c>
      <c r="J34" s="18">
        <v>10338</v>
      </c>
      <c r="K34" s="18">
        <v>3943</v>
      </c>
      <c r="L34" s="18">
        <v>8912</v>
      </c>
      <c r="M34" s="18">
        <v>7058</v>
      </c>
      <c r="N34" s="18">
        <v>5085</v>
      </c>
      <c r="O34" s="18">
        <v>4170</v>
      </c>
      <c r="P34" s="18">
        <v>8732</v>
      </c>
      <c r="Q34" s="17">
        <f t="shared" si="2"/>
        <v>97194</v>
      </c>
    </row>
    <row r="35" spans="4:17" ht="15.75">
      <c r="D35" s="16" t="s">
        <v>28</v>
      </c>
      <c r="E35" s="18">
        <v>9053</v>
      </c>
      <c r="F35" s="18">
        <v>10186</v>
      </c>
      <c r="G35" s="18">
        <v>9053</v>
      </c>
      <c r="H35" s="18">
        <v>633</v>
      </c>
      <c r="I35" s="18">
        <v>11712</v>
      </c>
      <c r="J35" s="18">
        <v>8981</v>
      </c>
      <c r="K35" s="18">
        <v>6172</v>
      </c>
      <c r="L35" s="18">
        <v>10015</v>
      </c>
      <c r="M35" s="18">
        <v>8251</v>
      </c>
      <c r="N35" s="18">
        <v>2152</v>
      </c>
      <c r="O35" s="18">
        <v>7513</v>
      </c>
      <c r="P35" s="18">
        <v>9899</v>
      </c>
      <c r="Q35" s="17">
        <f t="shared" si="2"/>
        <v>93620</v>
      </c>
    </row>
    <row r="36" spans="4:17" ht="15.75">
      <c r="D36" s="7" t="s">
        <v>29</v>
      </c>
      <c r="E36" s="18">
        <v>12576</v>
      </c>
      <c r="F36" s="18">
        <v>15805</v>
      </c>
      <c r="G36" s="18">
        <v>11864</v>
      </c>
      <c r="H36" s="18">
        <v>8601</v>
      </c>
      <c r="I36" s="18">
        <v>16506</v>
      </c>
      <c r="J36" s="18">
        <v>10552</v>
      </c>
      <c r="K36" s="18">
        <v>10361</v>
      </c>
      <c r="L36" s="18">
        <v>13823</v>
      </c>
      <c r="M36" s="18">
        <v>10282</v>
      </c>
      <c r="N36" s="18">
        <v>11084</v>
      </c>
      <c r="O36" s="18">
        <v>9665</v>
      </c>
      <c r="P36" s="18">
        <v>9986</v>
      </c>
      <c r="Q36" s="17">
        <f t="shared" si="2"/>
        <v>141105</v>
      </c>
    </row>
    <row r="37" spans="5:17" ht="15.75"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"/>
    </row>
    <row r="38" spans="1:17" ht="15.75">
      <c r="A38" s="7" t="s">
        <v>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3"/>
    </row>
    <row r="39" spans="2:17" ht="15.75">
      <c r="B39" s="7" t="s">
        <v>14</v>
      </c>
      <c r="D39" s="16" t="s">
        <v>22</v>
      </c>
      <c r="E39" s="1">
        <v>3</v>
      </c>
      <c r="F39" s="1">
        <v>3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3</v>
      </c>
      <c r="M39" s="1">
        <v>3</v>
      </c>
      <c r="N39" s="1">
        <v>3</v>
      </c>
      <c r="O39" s="1">
        <v>3</v>
      </c>
      <c r="P39" s="1">
        <v>3</v>
      </c>
      <c r="Q39" s="17">
        <f>AVERAGE(E39:P39)</f>
        <v>3</v>
      </c>
    </row>
    <row r="40" spans="4:17" ht="15.75">
      <c r="D40" s="16" t="s">
        <v>23</v>
      </c>
      <c r="E40" s="18">
        <v>12239637</v>
      </c>
      <c r="F40" s="18">
        <v>14400453</v>
      </c>
      <c r="G40" s="18">
        <v>13690399</v>
      </c>
      <c r="H40" s="18">
        <v>11178913</v>
      </c>
      <c r="I40" s="18">
        <v>11285526</v>
      </c>
      <c r="J40" s="18">
        <v>12680031</v>
      </c>
      <c r="K40" s="18">
        <v>16363416</v>
      </c>
      <c r="L40" s="18">
        <v>14249503</v>
      </c>
      <c r="M40" s="18">
        <v>13317350</v>
      </c>
      <c r="N40" s="18">
        <v>14097235</v>
      </c>
      <c r="O40" s="18">
        <v>12130894</v>
      </c>
      <c r="P40" s="18">
        <v>11821925</v>
      </c>
      <c r="Q40" s="17">
        <f aca="true" t="shared" si="3" ref="Q40:Q46">SUM(E40:P40)</f>
        <v>157455282</v>
      </c>
    </row>
    <row r="41" spans="4:17" ht="15.75">
      <c r="D41" s="16" t="s">
        <v>24</v>
      </c>
      <c r="E41" s="18">
        <v>3161467</v>
      </c>
      <c r="F41" s="18">
        <v>3626706</v>
      </c>
      <c r="G41" s="18">
        <v>3581680</v>
      </c>
      <c r="H41" s="18">
        <v>2867998</v>
      </c>
      <c r="I41" s="18">
        <v>2822593</v>
      </c>
      <c r="J41" s="18">
        <v>3313960</v>
      </c>
      <c r="K41" s="18">
        <v>4389364</v>
      </c>
      <c r="L41" s="18">
        <v>3673804</v>
      </c>
      <c r="M41" s="18">
        <v>3330304</v>
      </c>
      <c r="N41" s="18">
        <v>3757626</v>
      </c>
      <c r="O41" s="18">
        <v>2793684</v>
      </c>
      <c r="P41" s="18">
        <v>3178931</v>
      </c>
      <c r="Q41" s="17">
        <f t="shared" si="3"/>
        <v>40498117</v>
      </c>
    </row>
    <row r="42" spans="4:17" ht="15.75">
      <c r="D42" s="16" t="s">
        <v>25</v>
      </c>
      <c r="E42" s="18">
        <v>3552930</v>
      </c>
      <c r="F42" s="18">
        <v>4141961</v>
      </c>
      <c r="G42" s="18">
        <v>3789610</v>
      </c>
      <c r="H42" s="18">
        <v>3141961</v>
      </c>
      <c r="I42" s="18">
        <v>3324118</v>
      </c>
      <c r="J42" s="18">
        <v>3604268</v>
      </c>
      <c r="K42" s="18">
        <v>4452421</v>
      </c>
      <c r="L42" s="18">
        <v>4052078</v>
      </c>
      <c r="M42" s="18">
        <v>3688190</v>
      </c>
      <c r="N42" s="18">
        <v>3799724</v>
      </c>
      <c r="O42" s="18">
        <v>3777466</v>
      </c>
      <c r="P42" s="18">
        <v>3171676</v>
      </c>
      <c r="Q42" s="17">
        <f t="shared" si="3"/>
        <v>44496403</v>
      </c>
    </row>
    <row r="43" spans="4:17" ht="15.75">
      <c r="D43" s="16" t="s">
        <v>26</v>
      </c>
      <c r="E43" s="18">
        <v>5525240</v>
      </c>
      <c r="F43" s="18">
        <v>6631786</v>
      </c>
      <c r="G43" s="18">
        <v>6319109</v>
      </c>
      <c r="H43" s="18">
        <v>5168954</v>
      </c>
      <c r="I43" s="18">
        <v>5138815</v>
      </c>
      <c r="J43" s="18">
        <v>5761803</v>
      </c>
      <c r="K43" s="18">
        <v>7521631</v>
      </c>
      <c r="L43" s="18">
        <v>6523621</v>
      </c>
      <c r="M43" s="18">
        <v>6298856</v>
      </c>
      <c r="N43" s="18">
        <v>6539885</v>
      </c>
      <c r="O43" s="18">
        <v>5559744</v>
      </c>
      <c r="P43" s="18">
        <v>5471318</v>
      </c>
      <c r="Q43" s="17">
        <f t="shared" si="3"/>
        <v>72460762</v>
      </c>
    </row>
    <row r="44" spans="4:17" ht="15.75">
      <c r="D44" s="16" t="s">
        <v>27</v>
      </c>
      <c r="E44" s="18">
        <v>31912</v>
      </c>
      <c r="F44" s="18">
        <v>34292</v>
      </c>
      <c r="G44" s="18">
        <v>40435</v>
      </c>
      <c r="H44" s="18">
        <v>21687</v>
      </c>
      <c r="I44" s="18">
        <v>23605</v>
      </c>
      <c r="J44" s="18">
        <v>27314</v>
      </c>
      <c r="K44" s="18">
        <v>28293</v>
      </c>
      <c r="L44" s="18">
        <v>29014</v>
      </c>
      <c r="M44" s="18">
        <v>24530</v>
      </c>
      <c r="N44" s="18">
        <v>35172</v>
      </c>
      <c r="O44" s="18">
        <v>27222</v>
      </c>
      <c r="P44" s="18">
        <v>23882</v>
      </c>
      <c r="Q44" s="17">
        <f t="shared" si="3"/>
        <v>347358</v>
      </c>
    </row>
    <row r="45" spans="4:17" ht="15.75">
      <c r="D45" s="16" t="s">
        <v>28</v>
      </c>
      <c r="E45" s="18">
        <v>32203</v>
      </c>
      <c r="F45" s="18">
        <v>33440</v>
      </c>
      <c r="G45" s="18">
        <v>32360</v>
      </c>
      <c r="H45" s="18">
        <v>21650</v>
      </c>
      <c r="I45" s="18">
        <v>25271</v>
      </c>
      <c r="J45" s="18">
        <v>25928</v>
      </c>
      <c r="K45" s="18">
        <v>27615</v>
      </c>
      <c r="L45" s="18">
        <v>27348</v>
      </c>
      <c r="M45" s="18">
        <v>23929</v>
      </c>
      <c r="N45" s="18">
        <v>22664</v>
      </c>
      <c r="O45" s="18">
        <v>26781</v>
      </c>
      <c r="P45" s="18">
        <v>24694</v>
      </c>
      <c r="Q45" s="17">
        <f t="shared" si="3"/>
        <v>323883</v>
      </c>
    </row>
    <row r="46" spans="4:17" ht="15.75">
      <c r="D46" s="7" t="s">
        <v>29</v>
      </c>
      <c r="E46" s="18">
        <v>31618</v>
      </c>
      <c r="F46" s="18">
        <v>26489</v>
      </c>
      <c r="G46" s="18">
        <v>33994</v>
      </c>
      <c r="H46" s="18">
        <v>20384</v>
      </c>
      <c r="I46" s="18">
        <v>23371</v>
      </c>
      <c r="J46" s="18">
        <v>27412</v>
      </c>
      <c r="K46" s="18">
        <v>41734</v>
      </c>
      <c r="L46" s="18">
        <v>25522</v>
      </c>
      <c r="M46" s="18">
        <v>25067</v>
      </c>
      <c r="N46" s="18">
        <v>34829</v>
      </c>
      <c r="O46" s="18">
        <v>23306</v>
      </c>
      <c r="P46" s="18">
        <v>20992</v>
      </c>
      <c r="Q46" s="17">
        <f t="shared" si="3"/>
        <v>334718</v>
      </c>
    </row>
    <row r="47" ht="15.75">
      <c r="Q47" s="3"/>
    </row>
    <row r="48" spans="1:17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</row>
    <row r="49" spans="1:17" ht="18">
      <c r="A49" s="21" t="s">
        <v>8</v>
      </c>
      <c r="B49" s="22"/>
      <c r="C49" s="23"/>
      <c r="D49" s="24"/>
      <c r="E49" s="25" t="s">
        <v>35</v>
      </c>
      <c r="F49" s="25" t="s">
        <v>36</v>
      </c>
      <c r="G49" s="25" t="s">
        <v>37</v>
      </c>
      <c r="H49" s="25" t="s">
        <v>38</v>
      </c>
      <c r="I49" s="25" t="s">
        <v>39</v>
      </c>
      <c r="J49" s="25" t="s">
        <v>40</v>
      </c>
      <c r="K49" s="25" t="s">
        <v>41</v>
      </c>
      <c r="L49" s="25" t="s">
        <v>42</v>
      </c>
      <c r="M49" s="25" t="s">
        <v>43</v>
      </c>
      <c r="N49" s="25" t="s">
        <v>44</v>
      </c>
      <c r="O49" s="25" t="s">
        <v>45</v>
      </c>
      <c r="P49" s="25" t="s">
        <v>46</v>
      </c>
      <c r="Q49" s="5"/>
    </row>
    <row r="50" spans="1:17" ht="15.75">
      <c r="A50" s="24"/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</row>
    <row r="51" spans="1:17" ht="15.75">
      <c r="A51" s="26"/>
      <c r="B51" s="27"/>
      <c r="C51" s="28"/>
      <c r="D51" s="26" t="s">
        <v>22</v>
      </c>
      <c r="E51" s="26">
        <f aca="true" t="shared" si="4" ref="E51:P51">+E9+E19+E29+E39</f>
        <v>37</v>
      </c>
      <c r="F51" s="26">
        <f t="shared" si="4"/>
        <v>37</v>
      </c>
      <c r="G51" s="26">
        <f t="shared" si="4"/>
        <v>37</v>
      </c>
      <c r="H51" s="26">
        <f t="shared" si="4"/>
        <v>37</v>
      </c>
      <c r="I51" s="26">
        <f t="shared" si="4"/>
        <v>37</v>
      </c>
      <c r="J51" s="26">
        <f t="shared" si="4"/>
        <v>37</v>
      </c>
      <c r="K51" s="26">
        <f t="shared" si="4"/>
        <v>37</v>
      </c>
      <c r="L51" s="26">
        <f t="shared" si="4"/>
        <v>37</v>
      </c>
      <c r="M51" s="26">
        <f t="shared" si="4"/>
        <v>37</v>
      </c>
      <c r="N51" s="26">
        <f t="shared" si="4"/>
        <v>37</v>
      </c>
      <c r="O51" s="26">
        <f t="shared" si="4"/>
        <v>37</v>
      </c>
      <c r="P51" s="26">
        <f t="shared" si="4"/>
        <v>37</v>
      </c>
      <c r="Q51" s="29">
        <f>AVERAGE(E51:P51)</f>
        <v>37</v>
      </c>
    </row>
    <row r="52" spans="1:17" ht="15.75">
      <c r="A52" s="26"/>
      <c r="B52" s="27"/>
      <c r="C52" s="28"/>
      <c r="D52" s="26" t="s">
        <v>23</v>
      </c>
      <c r="E52" s="26">
        <f aca="true" t="shared" si="5" ref="E52:P52">+E10+E20+E30+E40</f>
        <v>28650030</v>
      </c>
      <c r="F52" s="26">
        <f t="shared" si="5"/>
        <v>30222167</v>
      </c>
      <c r="G52" s="26">
        <f t="shared" si="5"/>
        <v>29997095</v>
      </c>
      <c r="H52" s="26">
        <f t="shared" si="5"/>
        <v>26757210</v>
      </c>
      <c r="I52" s="26">
        <f t="shared" si="5"/>
        <v>27485442</v>
      </c>
      <c r="J52" s="26">
        <f t="shared" si="5"/>
        <v>28992034</v>
      </c>
      <c r="K52" s="26">
        <f t="shared" si="5"/>
        <v>33737473</v>
      </c>
      <c r="L52" s="26">
        <f t="shared" si="5"/>
        <v>34550704</v>
      </c>
      <c r="M52" s="26">
        <f t="shared" si="5"/>
        <v>31145113</v>
      </c>
      <c r="N52" s="26">
        <f t="shared" si="5"/>
        <v>30175417</v>
      </c>
      <c r="O52" s="26">
        <f t="shared" si="5"/>
        <v>27490177</v>
      </c>
      <c r="P52" s="26">
        <f t="shared" si="5"/>
        <v>27757280</v>
      </c>
      <c r="Q52" s="29">
        <f aca="true" t="shared" si="6" ref="Q52:Q58">SUM(E52:P52)</f>
        <v>356960142</v>
      </c>
    </row>
    <row r="53" spans="1:17" ht="15.75">
      <c r="A53" s="26"/>
      <c r="B53" s="27"/>
      <c r="C53" s="28"/>
      <c r="D53" s="26" t="s">
        <v>24</v>
      </c>
      <c r="E53" s="26">
        <f aca="true" t="shared" si="7" ref="E53:P53">+E11+E21+E31+E41</f>
        <v>7870767</v>
      </c>
      <c r="F53" s="26">
        <f t="shared" si="7"/>
        <v>8125277</v>
      </c>
      <c r="G53" s="26">
        <f t="shared" si="7"/>
        <v>8280520</v>
      </c>
      <c r="H53" s="26">
        <f t="shared" si="7"/>
        <v>7406273</v>
      </c>
      <c r="I53" s="26">
        <f t="shared" si="7"/>
        <v>7409497</v>
      </c>
      <c r="J53" s="26">
        <f t="shared" si="7"/>
        <v>8059130</v>
      </c>
      <c r="K53" s="26">
        <f t="shared" si="7"/>
        <v>9495996</v>
      </c>
      <c r="L53" s="26">
        <f t="shared" si="7"/>
        <v>9328615</v>
      </c>
      <c r="M53" s="26">
        <f t="shared" si="7"/>
        <v>8423532</v>
      </c>
      <c r="N53" s="26">
        <f t="shared" si="7"/>
        <v>8635226</v>
      </c>
      <c r="O53" s="26">
        <f t="shared" si="7"/>
        <v>6745420</v>
      </c>
      <c r="P53" s="26">
        <f t="shared" si="7"/>
        <v>7821303</v>
      </c>
      <c r="Q53" s="29">
        <f t="shared" si="6"/>
        <v>97601556</v>
      </c>
    </row>
    <row r="54" spans="1:17" ht="15.75">
      <c r="A54" s="26"/>
      <c r="B54" s="27"/>
      <c r="C54" s="28"/>
      <c r="D54" s="26" t="s">
        <v>25</v>
      </c>
      <c r="E54" s="26">
        <f aca="true" t="shared" si="8" ref="E54:P54">+E12+E22+E32+E42</f>
        <v>8126666</v>
      </c>
      <c r="F54" s="26">
        <f t="shared" si="8"/>
        <v>8557024</v>
      </c>
      <c r="G54" s="26">
        <f t="shared" si="8"/>
        <v>8428784</v>
      </c>
      <c r="H54" s="26">
        <f t="shared" si="8"/>
        <v>7388662</v>
      </c>
      <c r="I54" s="26">
        <f t="shared" si="8"/>
        <v>8041765</v>
      </c>
      <c r="J54" s="26">
        <f t="shared" si="8"/>
        <v>8211160</v>
      </c>
      <c r="K54" s="26">
        <f t="shared" si="8"/>
        <v>9284034</v>
      </c>
      <c r="L54" s="26">
        <f t="shared" si="8"/>
        <v>9858163</v>
      </c>
      <c r="M54" s="26">
        <f t="shared" si="8"/>
        <v>8761342</v>
      </c>
      <c r="N54" s="26">
        <f t="shared" si="8"/>
        <v>8361186</v>
      </c>
      <c r="O54" s="26">
        <f t="shared" si="8"/>
        <v>8638462</v>
      </c>
      <c r="P54" s="26">
        <f t="shared" si="8"/>
        <v>7427764</v>
      </c>
      <c r="Q54" s="29">
        <f t="shared" si="6"/>
        <v>101085012</v>
      </c>
    </row>
    <row r="55" spans="1:17" ht="15.75">
      <c r="A55" s="26"/>
      <c r="B55" s="27"/>
      <c r="C55" s="28"/>
      <c r="D55" s="26" t="s">
        <v>26</v>
      </c>
      <c r="E55" s="26">
        <f aca="true" t="shared" si="9" ref="E55:P55">+E13+E23+E33+E43</f>
        <v>12652597</v>
      </c>
      <c r="F55" s="26">
        <f t="shared" si="9"/>
        <v>13539866</v>
      </c>
      <c r="G55" s="26">
        <f t="shared" si="9"/>
        <v>13287791</v>
      </c>
      <c r="H55" s="26">
        <f t="shared" si="9"/>
        <v>11962275</v>
      </c>
      <c r="I55" s="26">
        <f t="shared" si="9"/>
        <v>12034180</v>
      </c>
      <c r="J55" s="26">
        <f t="shared" si="9"/>
        <v>12721744</v>
      </c>
      <c r="K55" s="26">
        <f t="shared" si="9"/>
        <v>14957443</v>
      </c>
      <c r="L55" s="26">
        <f t="shared" si="9"/>
        <v>15363926</v>
      </c>
      <c r="M55" s="26">
        <f t="shared" si="9"/>
        <v>13960239</v>
      </c>
      <c r="N55" s="26">
        <f t="shared" si="9"/>
        <v>13179005</v>
      </c>
      <c r="O55" s="26">
        <f t="shared" si="9"/>
        <v>12106295</v>
      </c>
      <c r="P55" s="26">
        <f t="shared" si="9"/>
        <v>12508213</v>
      </c>
      <c r="Q55" s="29">
        <f t="shared" si="6"/>
        <v>158273574</v>
      </c>
    </row>
    <row r="56" spans="1:17" ht="15.75">
      <c r="A56" s="26"/>
      <c r="B56" s="27"/>
      <c r="C56" s="28"/>
      <c r="D56" s="26" t="s">
        <v>27</v>
      </c>
      <c r="E56" s="26">
        <f aca="true" t="shared" si="10" ref="E56:P56">+E14+E24+E34+E44</f>
        <v>73950</v>
      </c>
      <c r="F56" s="26">
        <f t="shared" si="10"/>
        <v>77792</v>
      </c>
      <c r="G56" s="26">
        <f t="shared" si="10"/>
        <v>81991</v>
      </c>
      <c r="H56" s="26">
        <f t="shared" si="10"/>
        <v>58165</v>
      </c>
      <c r="I56" s="26">
        <f t="shared" si="10"/>
        <v>69703</v>
      </c>
      <c r="J56" s="26">
        <f t="shared" si="10"/>
        <v>72225</v>
      </c>
      <c r="K56" s="26">
        <f t="shared" si="10"/>
        <v>69270</v>
      </c>
      <c r="L56" s="26">
        <f t="shared" si="10"/>
        <v>76035</v>
      </c>
      <c r="M56" s="26">
        <f t="shared" si="10"/>
        <v>67815</v>
      </c>
      <c r="N56" s="26">
        <f t="shared" si="10"/>
        <v>73592</v>
      </c>
      <c r="O56" s="26">
        <f t="shared" si="10"/>
        <v>63186</v>
      </c>
      <c r="P56" s="26">
        <f t="shared" si="10"/>
        <v>63522</v>
      </c>
      <c r="Q56" s="29">
        <f t="shared" si="6"/>
        <v>847246</v>
      </c>
    </row>
    <row r="57" spans="1:17" ht="15.75">
      <c r="A57" s="26"/>
      <c r="B57" s="27"/>
      <c r="C57" s="28"/>
      <c r="D57" s="26" t="s">
        <v>28</v>
      </c>
      <c r="E57" s="26">
        <f aca="true" t="shared" si="11" ref="E57:P57">+E15+E25+E35+E45</f>
        <v>72027</v>
      </c>
      <c r="F57" s="26">
        <f t="shared" si="11"/>
        <v>74282</v>
      </c>
      <c r="G57" s="26">
        <f t="shared" si="11"/>
        <v>71852</v>
      </c>
      <c r="H57" s="26">
        <f t="shared" si="11"/>
        <v>55301</v>
      </c>
      <c r="I57" s="26">
        <f t="shared" si="11"/>
        <v>70239</v>
      </c>
      <c r="J57" s="26">
        <f t="shared" si="11"/>
        <v>69191</v>
      </c>
      <c r="K57" s="26">
        <f t="shared" si="11"/>
        <v>67899</v>
      </c>
      <c r="L57" s="26">
        <f t="shared" si="11"/>
        <v>76000</v>
      </c>
      <c r="M57" s="26">
        <f t="shared" si="11"/>
        <v>68779</v>
      </c>
      <c r="N57" s="26">
        <f t="shared" si="11"/>
        <v>57664</v>
      </c>
      <c r="O57" s="26">
        <f t="shared" si="11"/>
        <v>64441</v>
      </c>
      <c r="P57" s="26">
        <f t="shared" si="11"/>
        <v>64923</v>
      </c>
      <c r="Q57" s="29">
        <f t="shared" si="6"/>
        <v>812598</v>
      </c>
    </row>
    <row r="58" spans="1:17" ht="15.75">
      <c r="A58" s="26"/>
      <c r="B58" s="27"/>
      <c r="C58" s="28"/>
      <c r="D58" s="6" t="s">
        <v>29</v>
      </c>
      <c r="E58" s="26">
        <f aca="true" t="shared" si="12" ref="E58:P58">+E16+E26+E36+E46</f>
        <v>73295</v>
      </c>
      <c r="F58" s="26">
        <f t="shared" si="12"/>
        <v>70300</v>
      </c>
      <c r="G58" s="26">
        <f t="shared" si="12"/>
        <v>73335</v>
      </c>
      <c r="H58" s="26">
        <f t="shared" si="12"/>
        <v>60304</v>
      </c>
      <c r="I58" s="26">
        <f t="shared" si="12"/>
        <v>69618</v>
      </c>
      <c r="J58" s="26">
        <f t="shared" si="12"/>
        <v>67142</v>
      </c>
      <c r="K58" s="26">
        <f t="shared" si="12"/>
        <v>82128</v>
      </c>
      <c r="L58" s="26">
        <f t="shared" si="12"/>
        <v>74580</v>
      </c>
      <c r="M58" s="26">
        <f t="shared" si="12"/>
        <v>68724</v>
      </c>
      <c r="N58" s="26">
        <f t="shared" si="12"/>
        <v>74919</v>
      </c>
      <c r="O58" s="26">
        <f t="shared" si="12"/>
        <v>62084</v>
      </c>
      <c r="P58" s="26">
        <f t="shared" si="12"/>
        <v>58378</v>
      </c>
      <c r="Q58" s="29">
        <f t="shared" si="6"/>
        <v>834807</v>
      </c>
    </row>
    <row r="59" spans="1:17" ht="15.75">
      <c r="A59" s="26"/>
      <c r="B59" s="27"/>
      <c r="C59" s="28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5"/>
    </row>
    <row r="60" spans="1:17" ht="15">
      <c r="A60" s="30"/>
      <c r="B60" s="15"/>
      <c r="C60" s="31"/>
      <c r="D60" s="3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4:6" ht="15">
      <c r="D61" s="9"/>
      <c r="F61" s="9"/>
    </row>
    <row r="62" spans="1:6" ht="15">
      <c r="A62" s="7" t="s">
        <v>9</v>
      </c>
      <c r="F62" s="9"/>
    </row>
    <row r="64" spans="1:6" ht="15">
      <c r="A64" s="9" t="s">
        <v>10</v>
      </c>
      <c r="F64" s="9"/>
    </row>
    <row r="65" spans="2:4" ht="15">
      <c r="B65" s="7" t="s">
        <v>16</v>
      </c>
      <c r="D65" s="7" t="s">
        <v>30</v>
      </c>
    </row>
    <row r="66" spans="2:4" ht="15">
      <c r="B66" s="7" t="s">
        <v>17</v>
      </c>
      <c r="D66" s="7" t="s">
        <v>31</v>
      </c>
    </row>
    <row r="67" spans="2:4" ht="15">
      <c r="B67" s="7" t="s">
        <v>18</v>
      </c>
      <c r="D67" s="7" t="s">
        <v>32</v>
      </c>
    </row>
    <row r="68" ht="15">
      <c r="A68" s="32" t="s">
        <v>11</v>
      </c>
    </row>
    <row r="69" spans="1:4" ht="15">
      <c r="A69" s="9"/>
      <c r="B69" s="7" t="s">
        <v>16</v>
      </c>
      <c r="D69" s="9" t="s">
        <v>33</v>
      </c>
    </row>
    <row r="70" spans="2:4" ht="15">
      <c r="B70" s="7" t="s">
        <v>17</v>
      </c>
      <c r="D70" s="7" t="s">
        <v>34</v>
      </c>
    </row>
    <row r="71" spans="2:4" ht="15">
      <c r="B71" s="7" t="s">
        <v>18</v>
      </c>
      <c r="D71" s="7" t="s">
        <v>32</v>
      </c>
    </row>
    <row r="73" spans="1:4" ht="15">
      <c r="A73" s="18"/>
      <c r="C73" s="33"/>
      <c r="D73" s="18"/>
    </row>
  </sheetData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OutlineSymbols="0" zoomScale="87" zoomScaleNormal="87" workbookViewId="0" topLeftCell="A21">
      <selection activeCell="H27" sqref="H27"/>
    </sheetView>
  </sheetViews>
  <sheetFormatPr defaultColWidth="8.88671875" defaultRowHeight="15"/>
  <cols>
    <col min="1" max="4" width="9.6640625" style="1" customWidth="1"/>
    <col min="5" max="7" width="10.6640625" style="1" customWidth="1"/>
    <col min="8" max="16384" width="9.6640625" style="1" customWidth="1"/>
  </cols>
  <sheetData>
    <row r="1" spans="1:2" ht="18">
      <c r="A1" s="2" t="s">
        <v>0</v>
      </c>
      <c r="B1" s="3"/>
    </row>
    <row r="2" spans="1:3" ht="18">
      <c r="A2" s="4" t="s">
        <v>1</v>
      </c>
      <c r="B2" s="5"/>
      <c r="C2" s="6"/>
    </row>
    <row r="3" spans="1:3" ht="18">
      <c r="A3" s="4" t="s">
        <v>2</v>
      </c>
      <c r="B3" s="5"/>
      <c r="C3" s="6"/>
    </row>
    <row r="4" ht="15">
      <c r="A4" s="7" t="s">
        <v>3</v>
      </c>
    </row>
    <row r="5" spans="1:2" ht="15.75">
      <c r="A5" s="3"/>
      <c r="B5" s="3"/>
    </row>
    <row r="6" spans="1:7" ht="15">
      <c r="A6" s="8" t="s">
        <v>4</v>
      </c>
      <c r="B6" s="9" t="s">
        <v>12</v>
      </c>
      <c r="C6" s="7" t="s">
        <v>19</v>
      </c>
      <c r="D6" s="10"/>
      <c r="E6" s="11" t="s">
        <v>49</v>
      </c>
      <c r="F6" s="11" t="s">
        <v>50</v>
      </c>
      <c r="G6" s="11" t="s">
        <v>51</v>
      </c>
    </row>
    <row r="7" spans="1:7" ht="15">
      <c r="A7" s="12"/>
      <c r="B7" s="13"/>
      <c r="C7" s="14"/>
      <c r="D7" s="12"/>
      <c r="E7" s="15"/>
      <c r="F7" s="15"/>
      <c r="G7" s="15"/>
    </row>
    <row r="8" ht="15">
      <c r="A8" s="7" t="s">
        <v>5</v>
      </c>
    </row>
    <row r="9" spans="2:7" ht="15">
      <c r="B9" s="7" t="s">
        <v>13</v>
      </c>
      <c r="C9" s="7" t="s">
        <v>20</v>
      </c>
      <c r="D9" s="16" t="s">
        <v>22</v>
      </c>
      <c r="E9" s="1">
        <v>23</v>
      </c>
      <c r="F9" s="1">
        <v>23</v>
      </c>
      <c r="G9" s="1">
        <v>23</v>
      </c>
    </row>
    <row r="10" spans="4:7" ht="15">
      <c r="D10" s="16" t="s">
        <v>23</v>
      </c>
      <c r="E10" s="18">
        <v>12939821</v>
      </c>
      <c r="F10" s="18">
        <v>12215757</v>
      </c>
      <c r="G10" s="18">
        <v>12951217</v>
      </c>
    </row>
    <row r="11" spans="4:7" ht="15">
      <c r="D11" s="16" t="s">
        <v>24</v>
      </c>
      <c r="E11" s="18">
        <v>3906683</v>
      </c>
      <c r="F11" s="18">
        <v>3763457</v>
      </c>
      <c r="G11" s="18">
        <v>4398701</v>
      </c>
    </row>
    <row r="12" spans="4:7" ht="15">
      <c r="D12" s="16" t="s">
        <v>25</v>
      </c>
      <c r="E12" s="18">
        <v>3892494</v>
      </c>
      <c r="F12" s="18">
        <v>3609573</v>
      </c>
      <c r="G12" s="18">
        <v>3483841</v>
      </c>
    </row>
    <row r="13" spans="4:7" ht="15">
      <c r="D13" s="16" t="s">
        <v>26</v>
      </c>
      <c r="E13" s="18">
        <v>5341044</v>
      </c>
      <c r="F13" s="18">
        <v>5052127</v>
      </c>
      <c r="G13" s="18">
        <v>5311675</v>
      </c>
    </row>
    <row r="14" spans="4:7" ht="15">
      <c r="D14" s="16" t="s">
        <v>27</v>
      </c>
      <c r="E14" s="18">
        <v>186118</v>
      </c>
      <c r="F14" s="18">
        <v>196608</v>
      </c>
      <c r="G14" s="18">
        <v>221128</v>
      </c>
    </row>
    <row r="15" spans="4:7" ht="15">
      <c r="D15" s="16" t="s">
        <v>28</v>
      </c>
      <c r="E15" s="18">
        <v>24352</v>
      </c>
      <c r="F15" s="18">
        <v>24228</v>
      </c>
      <c r="G15" s="18">
        <v>24307</v>
      </c>
    </row>
    <row r="16" spans="4:7" ht="15">
      <c r="D16" s="7" t="s">
        <v>29</v>
      </c>
      <c r="E16" s="18">
        <v>22535</v>
      </c>
      <c r="F16" s="18">
        <v>22218</v>
      </c>
      <c r="G16" s="18">
        <v>22261</v>
      </c>
    </row>
    <row r="17" spans="5:7" ht="15">
      <c r="E17" s="18"/>
      <c r="F17" s="18"/>
      <c r="G17" s="18"/>
    </row>
    <row r="18" spans="1:7" ht="15">
      <c r="A18" s="7" t="s">
        <v>6</v>
      </c>
      <c r="E18" s="18"/>
      <c r="F18" s="18"/>
      <c r="G18" s="18"/>
    </row>
    <row r="19" spans="2:7" ht="15">
      <c r="B19" s="7" t="s">
        <v>14</v>
      </c>
      <c r="C19" s="7" t="s">
        <v>21</v>
      </c>
      <c r="D19" s="16" t="s">
        <v>22</v>
      </c>
      <c r="E19" s="1">
        <v>5</v>
      </c>
      <c r="F19" s="1">
        <v>5</v>
      </c>
      <c r="G19" s="1">
        <v>5</v>
      </c>
    </row>
    <row r="20" spans="4:7" ht="15">
      <c r="D20" s="16" t="s">
        <v>23</v>
      </c>
      <c r="E20" s="18">
        <v>2360300</v>
      </c>
      <c r="F20" s="18">
        <v>2154850</v>
      </c>
      <c r="G20" s="18">
        <v>2308550</v>
      </c>
    </row>
    <row r="21" spans="4:7" ht="15">
      <c r="D21" s="16" t="s">
        <v>24</v>
      </c>
      <c r="E21" s="18">
        <v>651500</v>
      </c>
      <c r="F21" s="18">
        <v>607500</v>
      </c>
      <c r="G21" s="18">
        <v>733000</v>
      </c>
    </row>
    <row r="22" spans="4:7" ht="15">
      <c r="D22" s="16" t="s">
        <v>25</v>
      </c>
      <c r="E22" s="18">
        <v>730900</v>
      </c>
      <c r="F22" s="18">
        <v>659200</v>
      </c>
      <c r="G22" s="18">
        <v>629300</v>
      </c>
    </row>
    <row r="23" spans="4:7" ht="15">
      <c r="D23" s="16" t="s">
        <v>26</v>
      </c>
      <c r="E23" s="18">
        <v>977900</v>
      </c>
      <c r="F23" s="18">
        <v>888150</v>
      </c>
      <c r="G23" s="18">
        <v>946250</v>
      </c>
    </row>
    <row r="24" spans="4:7" ht="15">
      <c r="D24" s="16" t="s">
        <v>27</v>
      </c>
      <c r="E24" s="18">
        <v>5048</v>
      </c>
      <c r="F24" s="18">
        <v>4773</v>
      </c>
      <c r="G24" s="18">
        <v>4952</v>
      </c>
    </row>
    <row r="25" spans="4:7" ht="15">
      <c r="D25" s="16" t="s">
        <v>28</v>
      </c>
      <c r="E25" s="18">
        <v>5289</v>
      </c>
      <c r="F25" s="18">
        <v>4727</v>
      </c>
      <c r="G25" s="18">
        <v>5213</v>
      </c>
    </row>
    <row r="26" spans="4:7" ht="15">
      <c r="D26" s="7" t="s">
        <v>29</v>
      </c>
      <c r="E26" s="18">
        <v>5478</v>
      </c>
      <c r="F26" s="18">
        <v>4657</v>
      </c>
      <c r="G26" s="18">
        <v>4626</v>
      </c>
    </row>
    <row r="27" spans="5:7" ht="15">
      <c r="E27" s="18"/>
      <c r="F27" s="18"/>
      <c r="G27" s="18"/>
    </row>
    <row r="28" spans="1:7" ht="15">
      <c r="A28" s="7" t="s">
        <v>6</v>
      </c>
      <c r="E28" s="18"/>
      <c r="F28" s="18"/>
      <c r="G28" s="18"/>
    </row>
    <row r="29" spans="2:7" ht="15">
      <c r="B29" s="7" t="s">
        <v>15</v>
      </c>
      <c r="C29" s="7" t="s">
        <v>21</v>
      </c>
      <c r="D29" s="16" t="s">
        <v>22</v>
      </c>
      <c r="E29" s="1">
        <v>6</v>
      </c>
      <c r="F29" s="1">
        <v>6</v>
      </c>
      <c r="G29" s="1">
        <v>6</v>
      </c>
    </row>
    <row r="30" spans="4:7" ht="15">
      <c r="D30" s="16" t="s">
        <v>23</v>
      </c>
      <c r="E30" s="18">
        <v>1583900</v>
      </c>
      <c r="F30" s="18">
        <v>1221000</v>
      </c>
      <c r="G30" s="18">
        <v>1150900</v>
      </c>
    </row>
    <row r="31" spans="4:7" ht="15">
      <c r="D31" s="16" t="s">
        <v>24</v>
      </c>
      <c r="E31" s="18">
        <v>202900</v>
      </c>
      <c r="F31" s="18">
        <v>105000</v>
      </c>
      <c r="G31" s="18">
        <v>93300</v>
      </c>
    </row>
    <row r="32" spans="4:7" ht="15">
      <c r="D32" s="16" t="s">
        <v>25</v>
      </c>
      <c r="E32" s="18">
        <v>283100</v>
      </c>
      <c r="F32" s="18">
        <v>162000</v>
      </c>
      <c r="G32" s="18">
        <v>122000</v>
      </c>
    </row>
    <row r="33" spans="4:7" ht="15">
      <c r="D33" s="16" t="s">
        <v>26</v>
      </c>
      <c r="E33" s="18">
        <v>1097900</v>
      </c>
      <c r="F33" s="18">
        <v>954000</v>
      </c>
      <c r="G33" s="18">
        <v>935600</v>
      </c>
    </row>
    <row r="34" spans="4:7" ht="15">
      <c r="D34" s="16" t="s">
        <v>27</v>
      </c>
      <c r="E34" s="18">
        <v>11982</v>
      </c>
      <c r="F34" s="18">
        <v>4717</v>
      </c>
      <c r="G34" s="18">
        <v>3737</v>
      </c>
    </row>
    <row r="35" spans="4:7" ht="15">
      <c r="D35" s="16" t="s">
        <v>28</v>
      </c>
      <c r="E35" s="18">
        <v>12533</v>
      </c>
      <c r="F35" s="18">
        <v>8198</v>
      </c>
      <c r="G35" s="18">
        <v>7459</v>
      </c>
    </row>
    <row r="36" spans="4:7" ht="15">
      <c r="D36" s="7" t="s">
        <v>29</v>
      </c>
      <c r="E36" s="18">
        <v>9469</v>
      </c>
      <c r="F36" s="18">
        <v>8440</v>
      </c>
      <c r="G36" s="18">
        <v>13268</v>
      </c>
    </row>
    <row r="37" spans="5:7" ht="15">
      <c r="E37" s="18"/>
      <c r="F37" s="18"/>
      <c r="G37" s="18"/>
    </row>
    <row r="38" spans="1:7" ht="15">
      <c r="A38" s="7" t="s">
        <v>7</v>
      </c>
      <c r="E38" s="18"/>
      <c r="F38" s="18"/>
      <c r="G38" s="18"/>
    </row>
    <row r="39" spans="2:7" ht="15">
      <c r="B39" s="7" t="s">
        <v>14</v>
      </c>
      <c r="D39" s="16" t="s">
        <v>22</v>
      </c>
      <c r="E39" s="1">
        <v>3</v>
      </c>
      <c r="F39" s="1">
        <v>3</v>
      </c>
      <c r="G39" s="1">
        <v>3</v>
      </c>
    </row>
    <row r="40" spans="4:7" ht="15">
      <c r="D40" s="16" t="s">
        <v>23</v>
      </c>
      <c r="E40" s="18">
        <v>11037412</v>
      </c>
      <c r="F40" s="18">
        <v>5640501</v>
      </c>
      <c r="G40" s="18">
        <v>5486254</v>
      </c>
    </row>
    <row r="41" spans="4:7" ht="15">
      <c r="D41" s="16" t="s">
        <v>24</v>
      </c>
      <c r="E41" s="18">
        <v>2679818</v>
      </c>
      <c r="F41" s="18">
        <v>1367826</v>
      </c>
      <c r="G41" s="18">
        <v>1526641</v>
      </c>
    </row>
    <row r="42" spans="4:7" ht="15">
      <c r="D42" s="16" t="s">
        <v>25</v>
      </c>
      <c r="E42" s="18">
        <v>3238000</v>
      </c>
      <c r="F42" s="18">
        <v>1674141</v>
      </c>
      <c r="G42" s="18">
        <v>1444766</v>
      </c>
    </row>
    <row r="43" spans="4:7" ht="15">
      <c r="D43" s="16" t="s">
        <v>26</v>
      </c>
      <c r="E43" s="18">
        <v>5119594</v>
      </c>
      <c r="F43" s="18">
        <v>2598534</v>
      </c>
      <c r="G43" s="18">
        <v>2514847</v>
      </c>
    </row>
    <row r="44" spans="4:7" ht="15">
      <c r="D44" s="16" t="s">
        <v>27</v>
      </c>
      <c r="E44" s="18">
        <v>27175</v>
      </c>
      <c r="F44" s="18">
        <v>12483</v>
      </c>
      <c r="G44" s="18">
        <v>11300</v>
      </c>
    </row>
    <row r="45" spans="4:7" ht="15">
      <c r="D45" s="16" t="s">
        <v>28</v>
      </c>
      <c r="E45" s="18">
        <v>18630</v>
      </c>
      <c r="F45" s="18">
        <v>13064</v>
      </c>
      <c r="G45" s="18">
        <v>9253</v>
      </c>
    </row>
    <row r="46" spans="4:7" ht="15">
      <c r="D46" s="7" t="s">
        <v>29</v>
      </c>
      <c r="E46" s="18">
        <v>22302</v>
      </c>
      <c r="F46" s="18">
        <v>11802</v>
      </c>
      <c r="G46" s="18">
        <v>9978</v>
      </c>
    </row>
    <row r="48" spans="1:7" ht="15">
      <c r="A48" s="19"/>
      <c r="B48" s="19"/>
      <c r="C48" s="19"/>
      <c r="D48" s="19"/>
      <c r="E48" s="19"/>
      <c r="F48" s="19"/>
      <c r="G48" s="19"/>
    </row>
    <row r="49" spans="1:7" ht="18">
      <c r="A49" s="21" t="s">
        <v>8</v>
      </c>
      <c r="B49" s="22"/>
      <c r="C49" s="23"/>
      <c r="D49" s="24"/>
      <c r="E49" s="25" t="s">
        <v>49</v>
      </c>
      <c r="F49" s="25" t="s">
        <v>50</v>
      </c>
      <c r="G49" s="25" t="s">
        <v>51</v>
      </c>
    </row>
    <row r="50" spans="1:7" ht="15">
      <c r="A50" s="24"/>
      <c r="B50" s="22"/>
      <c r="C50" s="23"/>
      <c r="D50" s="24"/>
      <c r="E50" s="25"/>
      <c r="F50" s="25"/>
      <c r="G50" s="25"/>
    </row>
    <row r="51" spans="1:7" ht="15">
      <c r="A51" s="26"/>
      <c r="B51" s="27"/>
      <c r="C51" s="28"/>
      <c r="D51" s="26" t="s">
        <v>22</v>
      </c>
      <c r="E51" s="26">
        <f aca="true" t="shared" si="0" ref="E51:G58">+E9+E19+E29+E39</f>
        <v>37</v>
      </c>
      <c r="F51" s="26">
        <f t="shared" si="0"/>
        <v>37</v>
      </c>
      <c r="G51" s="26">
        <f t="shared" si="0"/>
        <v>37</v>
      </c>
    </row>
    <row r="52" spans="1:7" ht="15">
      <c r="A52" s="26"/>
      <c r="B52" s="27"/>
      <c r="C52" s="28"/>
      <c r="D52" s="26" t="s">
        <v>23</v>
      </c>
      <c r="E52" s="26">
        <f t="shared" si="0"/>
        <v>27921433</v>
      </c>
      <c r="F52" s="26">
        <f t="shared" si="0"/>
        <v>21232108</v>
      </c>
      <c r="G52" s="26">
        <f t="shared" si="0"/>
        <v>21896921</v>
      </c>
    </row>
    <row r="53" spans="1:7" ht="15">
      <c r="A53" s="26"/>
      <c r="B53" s="27"/>
      <c r="C53" s="28"/>
      <c r="D53" s="26" t="s">
        <v>24</v>
      </c>
      <c r="E53" s="26">
        <f t="shared" si="0"/>
        <v>7440901</v>
      </c>
      <c r="F53" s="26">
        <f t="shared" si="0"/>
        <v>5843783</v>
      </c>
      <c r="G53" s="26">
        <f t="shared" si="0"/>
        <v>6751642</v>
      </c>
    </row>
    <row r="54" spans="1:7" ht="15">
      <c r="A54" s="26"/>
      <c r="B54" s="27"/>
      <c r="C54" s="28"/>
      <c r="D54" s="26" t="s">
        <v>25</v>
      </c>
      <c r="E54" s="26">
        <f t="shared" si="0"/>
        <v>8144494</v>
      </c>
      <c r="F54" s="26">
        <f t="shared" si="0"/>
        <v>6104914</v>
      </c>
      <c r="G54" s="26">
        <f t="shared" si="0"/>
        <v>5679907</v>
      </c>
    </row>
    <row r="55" spans="1:7" ht="15">
      <c r="A55" s="26"/>
      <c r="B55" s="27"/>
      <c r="C55" s="28"/>
      <c r="D55" s="26" t="s">
        <v>26</v>
      </c>
      <c r="E55" s="26">
        <f t="shared" si="0"/>
        <v>12536438</v>
      </c>
      <c r="F55" s="26">
        <f t="shared" si="0"/>
        <v>9492811</v>
      </c>
      <c r="G55" s="26">
        <f t="shared" si="0"/>
        <v>9708372</v>
      </c>
    </row>
    <row r="56" spans="1:7" ht="15">
      <c r="A56" s="26"/>
      <c r="B56" s="27"/>
      <c r="C56" s="28"/>
      <c r="D56" s="26" t="s">
        <v>27</v>
      </c>
      <c r="E56" s="26">
        <f t="shared" si="0"/>
        <v>230323</v>
      </c>
      <c r="F56" s="26">
        <f t="shared" si="0"/>
        <v>218581</v>
      </c>
      <c r="G56" s="26">
        <f t="shared" si="0"/>
        <v>241117</v>
      </c>
    </row>
    <row r="57" spans="1:7" ht="15">
      <c r="A57" s="26"/>
      <c r="B57" s="27"/>
      <c r="C57" s="28"/>
      <c r="D57" s="26" t="s">
        <v>28</v>
      </c>
      <c r="E57" s="26">
        <f t="shared" si="0"/>
        <v>60804</v>
      </c>
      <c r="F57" s="26">
        <f t="shared" si="0"/>
        <v>50217</v>
      </c>
      <c r="G57" s="26">
        <f t="shared" si="0"/>
        <v>46232</v>
      </c>
    </row>
    <row r="58" spans="1:7" ht="15">
      <c r="A58" s="26"/>
      <c r="B58" s="27"/>
      <c r="C58" s="28"/>
      <c r="D58" s="6" t="s">
        <v>29</v>
      </c>
      <c r="E58" s="26">
        <f t="shared" si="0"/>
        <v>59784</v>
      </c>
      <c r="F58" s="26">
        <f t="shared" si="0"/>
        <v>47117</v>
      </c>
      <c r="G58" s="26">
        <f t="shared" si="0"/>
        <v>50133</v>
      </c>
    </row>
    <row r="59" spans="1:7" ht="15">
      <c r="A59" s="26"/>
      <c r="B59" s="27"/>
      <c r="C59" s="28"/>
      <c r="D59" s="26"/>
      <c r="E59" s="6"/>
      <c r="F59" s="6"/>
      <c r="G59" s="6"/>
    </row>
    <row r="60" spans="1:7" ht="15">
      <c r="A60" s="30"/>
      <c r="B60" s="15"/>
      <c r="C60" s="31"/>
      <c r="D60" s="30"/>
      <c r="E60" s="15"/>
      <c r="F60" s="15"/>
      <c r="G60" s="15"/>
    </row>
    <row r="61" ht="15">
      <c r="D61" s="9"/>
    </row>
    <row r="62" spans="1:6" ht="15">
      <c r="A62" s="7" t="s">
        <v>9</v>
      </c>
      <c r="F62" s="9"/>
    </row>
    <row r="64" spans="1:6" ht="15">
      <c r="A64" s="9" t="s">
        <v>10</v>
      </c>
      <c r="F64" s="9"/>
    </row>
    <row r="65" spans="2:4" ht="15">
      <c r="B65" s="7" t="s">
        <v>16</v>
      </c>
      <c r="D65" s="7" t="s">
        <v>30</v>
      </c>
    </row>
    <row r="66" spans="2:4" ht="15">
      <c r="B66" s="7" t="s">
        <v>17</v>
      </c>
      <c r="D66" s="7" t="s">
        <v>31</v>
      </c>
    </row>
    <row r="67" spans="2:4" ht="15">
      <c r="B67" s="7" t="s">
        <v>18</v>
      </c>
      <c r="D67" s="7" t="s">
        <v>32</v>
      </c>
    </row>
    <row r="68" ht="15">
      <c r="A68" s="32" t="s">
        <v>11</v>
      </c>
    </row>
    <row r="69" spans="1:4" ht="15">
      <c r="A69" s="9"/>
      <c r="B69" s="7" t="s">
        <v>16</v>
      </c>
      <c r="D69" s="9" t="s">
        <v>33</v>
      </c>
    </row>
    <row r="70" spans="2:4" ht="15">
      <c r="B70" s="7" t="s">
        <v>17</v>
      </c>
      <c r="D70" s="7" t="s">
        <v>34</v>
      </c>
    </row>
    <row r="71" spans="2:4" ht="15">
      <c r="B71" s="7" t="s">
        <v>18</v>
      </c>
      <c r="D71" s="7" t="s">
        <v>32</v>
      </c>
    </row>
    <row r="73" spans="1:4" ht="15">
      <c r="A73" s="18"/>
      <c r="C73" s="33"/>
      <c r="D73" s="18"/>
    </row>
  </sheetData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